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4000" tabRatio="500"/>
  </bookViews>
  <sheets>
    <sheet name="Shanghai Concert Tickets Sold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8" i="1"/>
  <c r="E17"/>
  <c r="E15"/>
  <c r="E12"/>
  <c r="E11"/>
  <c r="E7"/>
  <c r="E4"/>
  <c r="E3"/>
  <c r="E20"/>
  <c r="E19"/>
  <c r="D3"/>
  <c r="D4"/>
  <c r="D5"/>
  <c r="D6"/>
  <c r="D7"/>
  <c r="D23"/>
  <c r="E5"/>
  <c r="E6"/>
  <c r="E8"/>
  <c r="E9"/>
  <c r="E10"/>
  <c r="E13"/>
  <c r="E14"/>
  <c r="E16"/>
  <c r="E23"/>
  <c r="D22"/>
  <c r="E22"/>
  <c r="F23"/>
  <c r="F22"/>
  <c r="C6"/>
  <c r="H6"/>
  <c r="C11"/>
  <c r="H11"/>
  <c r="C12"/>
  <c r="H12"/>
  <c r="C18"/>
  <c r="H18"/>
  <c r="C4"/>
  <c r="H4"/>
  <c r="C3"/>
  <c r="H3"/>
  <c r="C5"/>
  <c r="H5"/>
  <c r="C7"/>
  <c r="H7"/>
  <c r="C8"/>
  <c r="H8"/>
  <c r="C9"/>
  <c r="H9"/>
  <c r="C10"/>
  <c r="H10"/>
  <c r="C13"/>
  <c r="H13"/>
  <c r="C14"/>
  <c r="H14"/>
  <c r="C15"/>
  <c r="H15"/>
  <c r="C16"/>
  <c r="H16"/>
  <c r="C17"/>
  <c r="H17"/>
  <c r="H22"/>
  <c r="G3"/>
  <c r="G4"/>
  <c r="G5"/>
  <c r="G6"/>
  <c r="G7"/>
  <c r="G8"/>
  <c r="G9"/>
  <c r="G10"/>
  <c r="G11"/>
  <c r="G12"/>
  <c r="G13"/>
  <c r="G14"/>
  <c r="G15"/>
  <c r="G16"/>
  <c r="G17"/>
  <c r="G18"/>
  <c r="G22"/>
  <c r="C19"/>
  <c r="H19"/>
  <c r="G19"/>
  <c r="F19"/>
  <c r="C20"/>
  <c r="F17"/>
  <c r="F16"/>
  <c r="F12"/>
  <c r="F13"/>
  <c r="F14"/>
  <c r="F15"/>
  <c r="F18"/>
  <c r="F20"/>
  <c r="G20"/>
  <c r="H20"/>
  <c r="G23"/>
  <c r="H23"/>
  <c r="F10"/>
  <c r="F11"/>
  <c r="F4"/>
  <c r="F5"/>
  <c r="F6"/>
  <c r="F7"/>
  <c r="F8"/>
  <c r="F9"/>
  <c r="F3"/>
</calcChain>
</file>

<file path=xl/sharedStrings.xml><?xml version="1.0" encoding="utf-8"?>
<sst xmlns="http://schemas.openxmlformats.org/spreadsheetml/2006/main" count="29" uniqueCount="29">
  <si>
    <t>Section</t>
    <phoneticPr fontId="3" type="noConversion"/>
  </si>
  <si>
    <t>A</t>
    <phoneticPr fontId="3" type="noConversion"/>
  </si>
  <si>
    <t>Gross</t>
    <phoneticPr fontId="3" type="noConversion"/>
  </si>
  <si>
    <t>Seats Available</t>
    <phoneticPr fontId="3" type="noConversion"/>
  </si>
  <si>
    <t>Sold</t>
    <phoneticPr fontId="3" type="noConversion"/>
  </si>
  <si>
    <t>B</t>
    <phoneticPr fontId="3" type="noConversion"/>
  </si>
  <si>
    <t>C207</t>
    <phoneticPr fontId="3" type="noConversion"/>
  </si>
  <si>
    <t>Potential</t>
    <phoneticPr fontId="3" type="noConversion"/>
  </si>
  <si>
    <t>C206</t>
    <phoneticPr fontId="3" type="noConversion"/>
  </si>
  <si>
    <t>C205</t>
    <phoneticPr fontId="3" type="noConversion"/>
  </si>
  <si>
    <t>C204</t>
    <phoneticPr fontId="3" type="noConversion"/>
  </si>
  <si>
    <t>C203</t>
    <phoneticPr fontId="3" type="noConversion"/>
  </si>
  <si>
    <t>%Sold</t>
    <phoneticPr fontId="3" type="noConversion"/>
  </si>
  <si>
    <t>C202</t>
    <phoneticPr fontId="3" type="noConversion"/>
  </si>
  <si>
    <t>C201</t>
    <phoneticPr fontId="3" type="noConversion"/>
  </si>
  <si>
    <t>C222</t>
    <phoneticPr fontId="3" type="noConversion"/>
  </si>
  <si>
    <t>C221</t>
    <phoneticPr fontId="3" type="noConversion"/>
  </si>
  <si>
    <t>C220</t>
    <phoneticPr fontId="3" type="noConversion"/>
  </si>
  <si>
    <t>C219</t>
    <phoneticPr fontId="3" type="noConversion"/>
  </si>
  <si>
    <t>C218</t>
    <phoneticPr fontId="3" type="noConversion"/>
  </si>
  <si>
    <t>C217</t>
    <phoneticPr fontId="3" type="noConversion"/>
  </si>
  <si>
    <t>C216</t>
    <phoneticPr fontId="3" type="noConversion"/>
  </si>
  <si>
    <t>Price</t>
    <phoneticPr fontId="3" type="noConversion"/>
  </si>
  <si>
    <t>Price USD</t>
    <phoneticPr fontId="3" type="noConversion"/>
  </si>
  <si>
    <t>D208</t>
    <phoneticPr fontId="3" type="noConversion"/>
  </si>
  <si>
    <t>D215</t>
    <phoneticPr fontId="3" type="noConversion"/>
  </si>
  <si>
    <t>Include D tix</t>
    <phoneticPr fontId="3" type="noConversion"/>
  </si>
  <si>
    <t>Exclude D tix</t>
    <phoneticPr fontId="3" type="noConversion"/>
  </si>
  <si>
    <t>Exchange Rate</t>
    <phoneticPr fontId="3" type="noConversion"/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</si>
</sst>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0"/>
      <color indexed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">
    <xf numFmtId="0" fontId="0" fillId="0" borderId="0" xfId="0"/>
    <xf numFmtId="44" fontId="0" fillId="0" borderId="0" xfId="1" applyFont="1"/>
    <xf numFmtId="0" fontId="1" fillId="0" borderId="0" xfId="0" applyFont="1"/>
    <xf numFmtId="9" fontId="0" fillId="0" borderId="0" xfId="2" applyFont="1"/>
    <xf numFmtId="10" fontId="0" fillId="0" borderId="0" xfId="2" applyNumberFormat="1" applyFont="1"/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10" fontId="0" fillId="2" borderId="0" xfId="2" applyNumberFormat="1" applyFont="1" applyFill="1"/>
    <xf numFmtId="44" fontId="0" fillId="2" borderId="0" xfId="1" applyFont="1" applyFill="1"/>
    <xf numFmtId="10" fontId="0" fillId="0" borderId="0" xfId="2" applyNumberFormat="1" applyFont="1"/>
    <xf numFmtId="0" fontId="4" fillId="0" borderId="0" xfId="0" applyFont="1"/>
    <xf numFmtId="0" fontId="4" fillId="2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6"/>
  <sheetViews>
    <sheetView tabSelected="1" workbookViewId="0">
      <selection activeCell="E28" sqref="E28"/>
    </sheetView>
  </sheetViews>
  <sheetFormatPr baseColWidth="10" defaultRowHeight="13"/>
  <cols>
    <col min="1" max="1" width="11.7109375" bestFit="1" customWidth="1"/>
    <col min="4" max="4" width="12" bestFit="1" customWidth="1"/>
    <col min="7" max="8" width="11.7109375" bestFit="1" customWidth="1"/>
  </cols>
  <sheetData>
    <row r="1" spans="1:8">
      <c r="A1" t="s">
        <v>28</v>
      </c>
      <c r="B1">
        <v>6.226</v>
      </c>
    </row>
    <row r="2" spans="1:8">
      <c r="A2" s="2" t="s">
        <v>0</v>
      </c>
      <c r="B2" s="2" t="s">
        <v>22</v>
      </c>
      <c r="C2" s="2" t="s">
        <v>23</v>
      </c>
      <c r="D2" s="2" t="s">
        <v>3</v>
      </c>
      <c r="E2" s="2" t="s">
        <v>4</v>
      </c>
      <c r="F2" s="2" t="s">
        <v>12</v>
      </c>
      <c r="G2" s="2" t="s">
        <v>7</v>
      </c>
      <c r="H2" s="2" t="s">
        <v>2</v>
      </c>
    </row>
    <row r="3" spans="1:8">
      <c r="A3" t="s">
        <v>1</v>
      </c>
      <c r="B3">
        <v>980</v>
      </c>
      <c r="C3" s="5">
        <f>B3/$B$1</f>
        <v>157.40443302280758</v>
      </c>
      <c r="D3">
        <f>31*48+4*42</f>
        <v>1656</v>
      </c>
      <c r="E3">
        <f>D3-11</f>
        <v>1645</v>
      </c>
      <c r="F3" s="4">
        <f>E3/D3</f>
        <v>0.99335748792270528</v>
      </c>
      <c r="G3" s="1">
        <f t="shared" ref="G3:G11" si="0">C3*D3</f>
        <v>260661.74108576935</v>
      </c>
      <c r="H3" s="1">
        <f t="shared" ref="H3:H11" si="1">C3*E3</f>
        <v>258930.29232251848</v>
      </c>
    </row>
    <row r="4" spans="1:8">
      <c r="A4" t="s">
        <v>5</v>
      </c>
      <c r="B4">
        <v>780</v>
      </c>
      <c r="C4" s="5">
        <f t="shared" ref="C4:C20" si="2">B4/$B$1</f>
        <v>125.28107934468359</v>
      </c>
      <c r="D4">
        <f>11*48+3*30+24*4+18+24</f>
        <v>756</v>
      </c>
      <c r="E4">
        <f>D4-(69+7)</f>
        <v>680</v>
      </c>
      <c r="F4" s="4">
        <f t="shared" ref="F4:F11" si="3">E4/D4</f>
        <v>0.89947089947089942</v>
      </c>
      <c r="G4" s="1">
        <f t="shared" si="0"/>
        <v>94712.49598458079</v>
      </c>
      <c r="H4" s="1">
        <f t="shared" si="1"/>
        <v>85191.133954384844</v>
      </c>
    </row>
    <row r="5" spans="1:8">
      <c r="A5" t="s">
        <v>6</v>
      </c>
      <c r="B5">
        <v>380</v>
      </c>
      <c r="C5" s="5">
        <f t="shared" si="2"/>
        <v>61.034371988435595</v>
      </c>
      <c r="D5">
        <f>17*14+14+9</f>
        <v>261</v>
      </c>
      <c r="E5">
        <f>D5-11</f>
        <v>250</v>
      </c>
      <c r="F5" s="4">
        <f t="shared" si="3"/>
        <v>0.95785440613026818</v>
      </c>
      <c r="G5" s="1">
        <f t="shared" si="0"/>
        <v>15929.971088981691</v>
      </c>
      <c r="H5" s="1">
        <f t="shared" si="1"/>
        <v>15258.592997108899</v>
      </c>
    </row>
    <row r="6" spans="1:8">
      <c r="A6" t="s">
        <v>8</v>
      </c>
      <c r="B6">
        <v>380</v>
      </c>
      <c r="C6" s="5">
        <f t="shared" si="2"/>
        <v>61.034371988435595</v>
      </c>
      <c r="D6">
        <f>22*15</f>
        <v>330</v>
      </c>
      <c r="E6" s="11">
        <f>D6</f>
        <v>330</v>
      </c>
      <c r="F6" s="4">
        <f t="shared" si="3"/>
        <v>1</v>
      </c>
      <c r="G6" s="1">
        <f t="shared" si="0"/>
        <v>20141.342756183745</v>
      </c>
      <c r="H6" s="1">
        <f t="shared" si="1"/>
        <v>20141.342756183745</v>
      </c>
    </row>
    <row r="7" spans="1:8">
      <c r="A7" t="s">
        <v>9</v>
      </c>
      <c r="B7">
        <v>380</v>
      </c>
      <c r="C7" s="5">
        <f t="shared" si="2"/>
        <v>61.034371988435595</v>
      </c>
      <c r="D7">
        <f>17*14+14+9</f>
        <v>261</v>
      </c>
      <c r="E7">
        <f>D7-9</f>
        <v>252</v>
      </c>
      <c r="F7" s="4">
        <f t="shared" si="3"/>
        <v>0.96551724137931039</v>
      </c>
      <c r="G7" s="1">
        <f t="shared" si="0"/>
        <v>15929.971088981691</v>
      </c>
      <c r="H7" s="1">
        <f t="shared" si="1"/>
        <v>15380.661741085771</v>
      </c>
    </row>
    <row r="8" spans="1:8">
      <c r="A8" t="s">
        <v>10</v>
      </c>
      <c r="B8">
        <v>380</v>
      </c>
      <c r="C8" s="5">
        <f t="shared" si="2"/>
        <v>61.034371988435595</v>
      </c>
      <c r="D8">
        <v>346</v>
      </c>
      <c r="E8">
        <f>D8-13</f>
        <v>333</v>
      </c>
      <c r="F8" s="4">
        <f t="shared" si="3"/>
        <v>0.96242774566473988</v>
      </c>
      <c r="G8" s="1">
        <f t="shared" si="0"/>
        <v>21117.892707998715</v>
      </c>
      <c r="H8" s="1">
        <f t="shared" si="1"/>
        <v>20324.445872149052</v>
      </c>
    </row>
    <row r="9" spans="1:8">
      <c r="A9" t="s">
        <v>11</v>
      </c>
      <c r="B9">
        <v>380</v>
      </c>
      <c r="C9" s="5">
        <f t="shared" si="2"/>
        <v>61.034371988435595</v>
      </c>
      <c r="D9">
        <v>229</v>
      </c>
      <c r="E9">
        <f>D9-32</f>
        <v>197</v>
      </c>
      <c r="F9" s="4">
        <f t="shared" si="3"/>
        <v>0.86026200873362446</v>
      </c>
      <c r="G9" s="1">
        <f t="shared" si="0"/>
        <v>13976.871185351751</v>
      </c>
      <c r="H9" s="1">
        <f t="shared" si="1"/>
        <v>12023.771281721813</v>
      </c>
    </row>
    <row r="10" spans="1:8">
      <c r="A10" t="s">
        <v>13</v>
      </c>
      <c r="B10">
        <v>380</v>
      </c>
      <c r="C10" s="5">
        <f t="shared" si="2"/>
        <v>61.034371988435595</v>
      </c>
      <c r="D10">
        <v>233</v>
      </c>
      <c r="E10">
        <f>D10-21</f>
        <v>212</v>
      </c>
      <c r="F10" s="4">
        <f t="shared" si="3"/>
        <v>0.90987124463519309</v>
      </c>
      <c r="G10" s="1">
        <f t="shared" si="0"/>
        <v>14221.008673305494</v>
      </c>
      <c r="H10" s="1">
        <f t="shared" si="1"/>
        <v>12939.286861548346</v>
      </c>
    </row>
    <row r="11" spans="1:8">
      <c r="A11" t="s">
        <v>14</v>
      </c>
      <c r="B11">
        <v>380</v>
      </c>
      <c r="C11" s="5">
        <f t="shared" si="2"/>
        <v>61.034371988435595</v>
      </c>
      <c r="D11">
        <v>266</v>
      </c>
      <c r="E11">
        <f>D11-4</f>
        <v>262</v>
      </c>
      <c r="F11" s="4">
        <f t="shared" si="3"/>
        <v>0.98496240601503759</v>
      </c>
      <c r="G11" s="1">
        <f t="shared" si="0"/>
        <v>16235.142948923869</v>
      </c>
      <c r="H11" s="1">
        <f t="shared" si="1"/>
        <v>15991.005460970126</v>
      </c>
    </row>
    <row r="12" spans="1:8">
      <c r="A12" t="s">
        <v>15</v>
      </c>
      <c r="B12">
        <v>380</v>
      </c>
      <c r="C12" s="5">
        <f t="shared" si="2"/>
        <v>61.034371988435595</v>
      </c>
      <c r="D12">
        <v>266</v>
      </c>
      <c r="E12">
        <f>D12-64</f>
        <v>202</v>
      </c>
      <c r="F12" s="4">
        <f t="shared" ref="F12:F22" si="4">E12/D12</f>
        <v>0.75939849624060152</v>
      </c>
      <c r="G12" s="1">
        <f t="shared" ref="G12:G20" si="5">C12*D12</f>
        <v>16235.142948923869</v>
      </c>
      <c r="H12" s="1">
        <f t="shared" ref="H12:H20" si="6">C12*E12</f>
        <v>12328.943141663991</v>
      </c>
    </row>
    <row r="13" spans="1:8">
      <c r="A13" t="s">
        <v>16</v>
      </c>
      <c r="B13">
        <v>380</v>
      </c>
      <c r="C13" s="5">
        <f t="shared" si="2"/>
        <v>61.034371988435595</v>
      </c>
      <c r="D13">
        <v>234</v>
      </c>
      <c r="E13">
        <f>D13-6</f>
        <v>228</v>
      </c>
      <c r="F13" s="4">
        <f t="shared" si="4"/>
        <v>0.97435897435897434</v>
      </c>
      <c r="G13" s="1">
        <f t="shared" si="5"/>
        <v>14282.043045293929</v>
      </c>
      <c r="H13" s="1">
        <f t="shared" si="6"/>
        <v>13915.836813363316</v>
      </c>
    </row>
    <row r="14" spans="1:8">
      <c r="A14" t="s">
        <v>17</v>
      </c>
      <c r="B14">
        <v>380</v>
      </c>
      <c r="C14" s="5">
        <f t="shared" si="2"/>
        <v>61.034371988435595</v>
      </c>
      <c r="D14">
        <v>229</v>
      </c>
      <c r="E14">
        <f>D14-22</f>
        <v>207</v>
      </c>
      <c r="F14" s="4">
        <f t="shared" si="4"/>
        <v>0.90393013100436681</v>
      </c>
      <c r="G14" s="1">
        <f t="shared" si="5"/>
        <v>13976.871185351751</v>
      </c>
      <c r="H14" s="1">
        <f t="shared" si="6"/>
        <v>12634.115001606167</v>
      </c>
    </row>
    <row r="15" spans="1:8">
      <c r="A15" t="s">
        <v>18</v>
      </c>
      <c r="B15">
        <v>380</v>
      </c>
      <c r="C15" s="5">
        <f t="shared" si="2"/>
        <v>61.034371988435595</v>
      </c>
      <c r="D15">
        <v>348</v>
      </c>
      <c r="E15">
        <f>D15-22</f>
        <v>326</v>
      </c>
      <c r="F15" s="4">
        <f t="shared" si="4"/>
        <v>0.93678160919540232</v>
      </c>
      <c r="G15" s="1">
        <f t="shared" si="5"/>
        <v>21239.961451975589</v>
      </c>
      <c r="H15" s="1">
        <f t="shared" si="6"/>
        <v>19897.205268230005</v>
      </c>
    </row>
    <row r="16" spans="1:8">
      <c r="A16" t="s">
        <v>19</v>
      </c>
      <c r="B16">
        <v>380</v>
      </c>
      <c r="C16" s="5">
        <f t="shared" si="2"/>
        <v>61.034371988435595</v>
      </c>
      <c r="D16">
        <v>219</v>
      </c>
      <c r="E16">
        <f>D16-20</f>
        <v>199</v>
      </c>
      <c r="F16" s="4">
        <f t="shared" ref="F16:F17" si="7">E16/D16</f>
        <v>0.908675799086758</v>
      </c>
      <c r="G16" s="1">
        <f t="shared" ref="G16:G17" si="8">C16*D16</f>
        <v>13366.527465467396</v>
      </c>
      <c r="H16" s="1">
        <f t="shared" ref="H16:H17" si="9">C16*E16</f>
        <v>12145.840025698684</v>
      </c>
    </row>
    <row r="17" spans="1:8">
      <c r="A17" t="s">
        <v>20</v>
      </c>
      <c r="B17">
        <v>380</v>
      </c>
      <c r="C17" s="5">
        <f t="shared" si="2"/>
        <v>61.034371988435595</v>
      </c>
      <c r="D17">
        <v>463</v>
      </c>
      <c r="E17">
        <f>D17-13</f>
        <v>450</v>
      </c>
      <c r="F17" s="4">
        <f t="shared" si="7"/>
        <v>0.97192224622030232</v>
      </c>
      <c r="G17" s="1">
        <f t="shared" si="8"/>
        <v>28258.914230645682</v>
      </c>
      <c r="H17" s="1">
        <f t="shared" si="9"/>
        <v>27465.467394796018</v>
      </c>
    </row>
    <row r="18" spans="1:8">
      <c r="A18" t="s">
        <v>21</v>
      </c>
      <c r="B18">
        <v>380</v>
      </c>
      <c r="C18" s="5">
        <f t="shared" si="2"/>
        <v>61.034371988435595</v>
      </c>
      <c r="D18">
        <v>209</v>
      </c>
      <c r="E18">
        <f>D18-15</f>
        <v>194</v>
      </c>
      <c r="F18" s="4">
        <f t="shared" si="4"/>
        <v>0.92822966507177029</v>
      </c>
      <c r="G18" s="1">
        <f t="shared" si="5"/>
        <v>12756.183745583039</v>
      </c>
      <c r="H18" s="1">
        <f t="shared" si="6"/>
        <v>11840.668165756506</v>
      </c>
    </row>
    <row r="19" spans="1:8">
      <c r="A19" s="6" t="s">
        <v>24</v>
      </c>
      <c r="B19" s="6">
        <v>380</v>
      </c>
      <c r="C19" s="7">
        <f t="shared" si="2"/>
        <v>61.034371988435595</v>
      </c>
      <c r="D19" s="6">
        <v>152</v>
      </c>
      <c r="E19" s="12">
        <f>D19</f>
        <v>152</v>
      </c>
      <c r="F19" s="8">
        <f t="shared" ref="F19" si="10">E19/D19</f>
        <v>1</v>
      </c>
      <c r="G19" s="9">
        <f t="shared" ref="G19" si="11">C19*D19</f>
        <v>9277.2245422422111</v>
      </c>
      <c r="H19" s="9">
        <f t="shared" ref="H19" si="12">C19*E19</f>
        <v>9277.2245422422111</v>
      </c>
    </row>
    <row r="20" spans="1:8">
      <c r="A20" s="6" t="s">
        <v>25</v>
      </c>
      <c r="B20" s="6">
        <v>380</v>
      </c>
      <c r="C20" s="7">
        <f t="shared" si="2"/>
        <v>61.034371988435595</v>
      </c>
      <c r="D20" s="6">
        <v>192</v>
      </c>
      <c r="E20" s="12">
        <f>D20</f>
        <v>192</v>
      </c>
      <c r="F20" s="8">
        <f t="shared" si="4"/>
        <v>1</v>
      </c>
      <c r="G20" s="9">
        <f t="shared" si="5"/>
        <v>11718.599421779634</v>
      </c>
      <c r="H20" s="9">
        <f t="shared" si="6"/>
        <v>11718.599421779634</v>
      </c>
    </row>
    <row r="22" spans="1:8">
      <c r="C22" t="s">
        <v>27</v>
      </c>
      <c r="D22">
        <f>SUM(D3:D18)</f>
        <v>6306</v>
      </c>
      <c r="E22">
        <f>SUM(E3:E18)</f>
        <v>5967</v>
      </c>
      <c r="F22" s="10">
        <f t="shared" si="4"/>
        <v>0.94624167459562325</v>
      </c>
      <c r="G22" s="1">
        <f>SUM(G3:G18)</f>
        <v>593042.08159331826</v>
      </c>
      <c r="H22" s="1">
        <f>SUM(H3:H18)</f>
        <v>566408.60905878572</v>
      </c>
    </row>
    <row r="23" spans="1:8">
      <c r="C23" t="s">
        <v>26</v>
      </c>
      <c r="D23">
        <f>SUM(D3:D20)</f>
        <v>6650</v>
      </c>
      <c r="E23">
        <f>SUM(E3:E20)</f>
        <v>6311</v>
      </c>
      <c r="F23" s="10">
        <f t="shared" ref="F23" si="13">E23/D23</f>
        <v>0.94902255639097743</v>
      </c>
      <c r="G23" s="1">
        <f>SUM(G3:G20)</f>
        <v>614037.90555734013</v>
      </c>
      <c r="H23" s="1">
        <f>SUM(H3:H20)</f>
        <v>587404.43302280759</v>
      </c>
    </row>
    <row r="24" spans="1:8">
      <c r="F24" s="10"/>
    </row>
    <row r="26" spans="1:8">
      <c r="F26" s="3"/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Shanghai Concert Tickets Sold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</dc:creator>
  <cp:keywords/>
  <dc:description/>
  <cp:lastModifiedBy>Terra J</cp:lastModifiedBy>
  <dcterms:created xsi:type="dcterms:W3CDTF">2013-03-01T14:57:30Z</dcterms:created>
  <dcterms:modified xsi:type="dcterms:W3CDTF">2013-03-10T14:42:22Z</dcterms:modified>
  <cp:category/>
</cp:coreProperties>
</file>